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ce992b71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 инвестора" sheetId="1" r:id="Rffba2a98269f44e0"/>
    <x:sheet xmlns:r="http://schemas.openxmlformats.org/officeDocument/2006/relationships" name="Сценарии" sheetId="2" r:id="R4f84ccc594fc442c"/>
    <x:sheet xmlns:r="http://schemas.openxmlformats.org/officeDocument/2006/relationships" name="Допущения" sheetId="3" r:id="R9df9039a414b4e63"/>
    <x:sheet xmlns:r="http://schemas.openxmlformats.org/officeDocument/2006/relationships" name="_Исходные данные" sheetId="4" r:id="R80fbc0acedcb42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(#,##0);-"/>
    <x:numFmt numFmtId="201" formatCode="0.0%"/>
    <x:numFmt numFmtId="202" formatCode="0.0x"/>
    <x:numFmt numFmtId="203" formatCode="0.0"/>
  </x:numFmts>
  <x:fonts count="10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6"/>
      <x:color rgb="FFFFFFFF"/>
      <x:name val="Carlito"/>
    </x:font>
    <x:font>
      <x:i/>
      <x:sz val="11"/>
      <x:color rgb="FF666666"/>
      <x:name val="Carlito"/>
    </x:font>
    <x:font>
      <x:b/>
      <x:sz val="11"/>
      <x:color rgb="FF008000"/>
      <x:name val="Carlito"/>
    </x:font>
    <x:font>
      <x:sz val="11"/>
      <x:color rgb="FF008000"/>
      <x:name val="Carlito"/>
    </x:font>
    <x:font>
      <x:b/>
      <x:sz val="15"/>
      <x:color rgb="FFFFFFFF"/>
      <x:name val="Carlito"/>
    </x:font>
    <x:font>
      <x:sz val="11"/>
      <x:color rgb="FF0000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4">
    <x:border/>
    <x:border/>
    <x:border>
      <x:top style="thin">
        <x:color rgb="FF808080"/>
      </x:top>
    </x:border>
    <x:border>
      <x:top style="thin">
        <x:color rgb="FF808080"/>
      </x:top>
    </x:border>
  </x:borders>
  <x:cellStyleXfs count="1">
    <x:xf numFmtId="0" fontId="0" fillId="0" borderId="0"/>
  </x:cellStyleXfs>
  <x:cellXfs count="10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3" fontId="7" fillId="0" borderId="0" xfId="0" applyNumberFormat="1" applyFont="1" applyFill="1" applyBorder="1"/>
    <x:xf numFmtId="203" fontId="7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3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203" fontId="6" fillId="0" borderId="1" xfId="0" applyNumberFormat="1" applyFont="1" applyFill="1" applyBorder="1" applyAlignment="1">
      <x:alignment wrapText="1"/>
    </x:xf>
    <x:xf numFmtId="202" fontId="6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7" fillId="0" borderId="1" xfId="0" applyNumberFormat="1" applyFont="1" applyFill="1" applyBorder="1" applyAlignment="1">
      <x:alignment wrapText="1"/>
    </x:xf>
    <x:xf numFmtId="203" fontId="7" fillId="0" borderId="1" xfId="0" applyNumberFormat="1" applyFont="1" applyFill="1" applyBorder="1" applyAlignment="1">
      <x:alignment wrapText="1"/>
    </x:xf>
    <x:xf numFmtId="201" fontId="7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202" fontId="7" fillId="0" borderId="0" xfId="0" applyNumberFormat="1" applyFont="1" applyFill="1" applyBorder="1"/>
    <x:xf numFmtId="202" fontId="7" fillId="0" borderId="1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202" fontId="7" fillId="0" borderId="1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200" fontId="9" fillId="0" borderId="0" xfId="0" applyNumberFormat="1" applyFont="1" applyFill="1" applyBorder="1"/>
    <x:xf numFmtId="200" fontId="9" fillId="0" borderId="1" xfId="0" applyNumberFormat="1" applyFont="1" applyFill="1" applyBorder="1"/>
    <x:xf numFmtId="201" fontId="9" fillId="0" borderId="0" xfId="0" applyNumberFormat="1" applyFont="1" applyFill="1" applyBorder="1"/>
    <x:xf numFmtId="201" fontId="9" fillId="0" borderId="1" xfId="0" applyNumberFormat="1" applyFont="1" applyFill="1" applyBorder="1"/>
    <x:xf numFmtId="200" fontId="9" fillId="0" borderId="0" xfId="0" applyNumberFormat="1" applyFont="1" applyFill="1" applyBorder="1" applyAlignment="1">
      <x:alignment wrapText="1"/>
    </x:xf>
    <x:xf numFmtId="201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9" fillId="0" borderId="1" xfId="0" applyNumberFormat="1" applyFont="1" applyFill="1" applyBorder="1" applyAlignment="1">
      <x:alignment wrapText="1"/>
    </x:xf>
    <x:xf numFmtId="201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200" fontId="7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200" fontId="7" fillId="0" borderId="3" xfId="0" applyNumberFormat="1" applyFont="1" applyFill="1" applyBorder="1" applyAlignment="1">
      <x:alignment wrapText="1"/>
    </x:xf>
    <x:xf numFmtId="200" fontId="6" fillId="0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46a5f86c041c6" /><Relationship Type="http://schemas.openxmlformats.org/officeDocument/2006/relationships/theme" Target="/xl/theme/theme1.xml" Id="R1bb37edf4dc54400" /><Relationship Type="http://schemas.openxmlformats.org/officeDocument/2006/relationships/sharedStrings" Target="/xl/sharedStrings.xml" Id="R9abdd738bfec47fe" /><Relationship Type="http://schemas.openxmlformats.org/officeDocument/2006/relationships/worksheet" Target="/xl/worksheets/sheet1.xml" Id="Rffba2a98269f44e0" /><Relationship Type="http://schemas.openxmlformats.org/officeDocument/2006/relationships/worksheet" Target="/xl/worksheets/sheet2.xml" Id="R4f84ccc594fc442c" /><Relationship Type="http://schemas.openxmlformats.org/officeDocument/2006/relationships/worksheet" Target="/xl/worksheets/sheet3.xml" Id="R9df9039a414b4e63" /><Relationship Type="http://schemas.openxmlformats.org/officeDocument/2006/relationships/worksheet" Target="/xl/worksheets/sheet4.xml" Id="R80fbc0acedcb42a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5b13683e78240c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0a2e177438984b6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Выручка и EBITDA по годам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Год 1</c:v>
          </c:tx>
          <c:cat>
            <c:strRef>
              <c:f>'Обзор инвестора'!$A$12:$A$16</c:f>
              <c:strCache>
                <c:ptCount val="0"/>
              </c:strCache>
            </c:strRef>
          </c:cat>
          <c:val>
            <c:numRef>
              <c:f>'Обзор инвестора'!$B$12:$B$16</c:f>
              <c:numCache>
                <c:formatCode>#,##0;[Red](#,##0);-</c:formatCode>
                <c:ptCount val="0"/>
              </c:numCache>
            </c:numRef>
          </c:val>
        </c:ser>
        <c:ser>
          <c:idx val="1"/>
          <c:order val="1"/>
          <c:tx>
            <c:v>Год 2</c:v>
          </c:tx>
          <c:cat>
            <c:strRef>
              <c:f>'Обзор инвестора'!$A$12:$A$16</c:f>
              <c:strCache>
                <c:ptCount val="0"/>
              </c:strCache>
            </c:strRef>
          </c:cat>
          <c:val>
            <c:numRef>
              <c:f>'Обзор инвестора'!$C$12:$C$16</c:f>
              <c:numCache>
                <c:formatCode>#,##0;[Red](#,##0);-</c:formatCode>
                <c:ptCount val="0"/>
              </c:numCache>
            </c:numRef>
          </c:val>
        </c:ser>
        <c:ser>
          <c:idx val="2"/>
          <c:order val="2"/>
          <c:tx>
            <c:v>Год 3</c:v>
          </c:tx>
          <c:cat>
            <c:strRef>
              <c:f>'Обзор инвестора'!$A$12:$A$16</c:f>
              <c:strCache>
                <c:ptCount val="0"/>
              </c:strCache>
            </c:strRef>
          </c:cat>
          <c:val>
            <c:numRef>
              <c:f>'Обзор инвестора'!$D$12:$D$16</c:f>
              <c:numCache>
                <c:formatCode>#,##0;[Red](#,##0);-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Сценарные результаты на М36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Клиенты на М36</c:v>
          </c:tx>
          <c:cat>
            <c:strRef>
              <c:f>'Сценарии'!$A$4:$A$6</c:f>
              <c:strCache>
                <c:ptCount val="0"/>
              </c:strCache>
            </c:strRef>
          </c:cat>
          <c:val>
            <c:numRef>
              <c:f>'Сценарии'!$B$4:$B$6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ARR на М36, ₽</c:v>
          </c:tx>
          <c:cat>
            <c:strRef>
              <c:f>'Сценарии'!$A$4:$A$6</c:f>
              <c:strCache>
                <c:ptCount val="0"/>
              </c:strCache>
            </c:strRef>
          </c:cat>
          <c:val>
            <c:numRef>
              <c:f>'Сценарии'!$C$4:$C$6</c:f>
              <c:numCache>
                <c:formatCode>#,##0;[Red](#,##0);-</c:formatCode>
                <c:ptCount val="0"/>
              </c:numCache>
            </c:numRef>
          </c:val>
        </c:ser>
        <c:ser>
          <c:idx val="2"/>
          <c:order val="2"/>
          <c:tx>
            <c:v>Стоимость компании на М36, ₽</c:v>
          </c:tx>
          <c:cat>
            <c:strRef>
              <c:f>'Сценарии'!$A$4:$A$6</c:f>
              <c:strCache>
                <c:ptCount val="0"/>
              </c:strCache>
            </c:strRef>
          </c:cat>
          <c:val>
            <c:numRef>
              <c:f>'Сценарии'!$D$4:$D$6</c:f>
              <c:numCache>
                <c:formatCode>#,##0;[Red](#,##0);-</c:formatCode>
                <c:ptCount val="0"/>
              </c:numCache>
            </c:numRef>
          </c:val>
        </c:ser>
        <c:ser>
          <c:idx val="3"/>
          <c:order val="3"/>
          <c:tx>
            <c:v>Стоимость доли инвестора на М36, ₽</c:v>
          </c:tx>
          <c:cat>
            <c:strRef>
              <c:f>'Сценарии'!$A$4:$A$6</c:f>
              <c:strCache>
                <c:ptCount val="0"/>
              </c:strCache>
            </c:strRef>
          </c:cat>
          <c:val>
            <c:numRef>
              <c:f>'Сценарии'!$E$4:$E$6</c:f>
              <c:numCache>
                <c:formatCode>#,##0;[Red](#,##0);-</c:formatCode>
                <c:ptCount val="0"/>
              </c:numCache>
            </c:numRef>
          </c:val>
        </c:ser>
        <c:ser>
          <c:idx val="4"/>
          <c:order val="4"/>
          <c:tx>
            <c:v>MOIC</c:v>
          </c:tx>
          <c:cat>
            <c:strRef>
              <c:f>'Сценарии'!$A$4:$A$6</c:f>
              <c:strCache>
                <c:ptCount val="0"/>
              </c:strCache>
            </c:strRef>
          </c:cat>
          <c:val>
            <c:numRef>
              <c:f>'Сценарии'!$F$4:$F$6</c:f>
              <c:numCache>
                <c:formatCode>0.0x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16</xdr:row>
      <xdr:rowOff>0</xdr:rowOff>
    </xdr:from>
    <xdr:to>
      <xdr:col>12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5b13683e78240cc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19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a2e177438984b6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02d9ac6622e4a3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ed451e66ef14794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25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18" hidden="0" customWidth="1"/>
    <x:col min="11" max="11" width="14" hidden="0" customWidth="1"/>
    <x:col min="12" max="12" width="14" hidden="0" customWidth="1"/>
  </x:cols>
  <x:sheetData>
    <x:row r="1">
      <x:c r="A1" s="44" t="str">
        <x:v>QORSYS — упрощённая модель для инвестора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</x:row>
    <x:row r="2">
      <x:c r="A2" s="45" t="str">
        <x:v>36 месяцев · pre-seed раунд · упрощённый обзор для инвестора · подробная налоговая/юридическая модель остаётся в полном SSOT</x:v>
      </x:c>
      <x:c r="B2" s="45"/>
      <x:c r="C2" s="45"/>
      <x:c r="D2" s="45"/>
      <x:c r="E2" s="45"/>
      <x:c r="F2" s="45"/>
      <x:c r="G2" s="45"/>
      <x:c r="H2" s="45"/>
      <x:c r="I2" s="45"/>
      <x:c r="J2" s="45"/>
      <x:c r="K2" s="45"/>
      <x:c r="L2" s="45"/>
    </x:row>
    <x:row r="3">
      <x:c r="A3" s="46"/>
      <x:c r="B3" s="46"/>
      <x:c r="C3" s="46"/>
      <x:c r="D3" s="46"/>
      <x:c r="E3" s="46"/>
      <x:c r="F3" s="46"/>
      <x:c r="G3" s="46"/>
      <x:c r="H3" s="46"/>
      <x:c r="I3" s="46"/>
      <x:c r="J3" s="46"/>
      <x:c r="K3" s="46"/>
      <x:c r="L3" s="46"/>
    </x:row>
    <x:row r="4">
      <x:c r="A4" s="47" t="str">
        <x:v>РАУНД</x:v>
      </x:c>
      <x:c r="B4" s="47"/>
      <x:c r="C4" s="47"/>
      <x:c r="D4" s="47"/>
      <x:c r="E4" s="47" t="str">
        <x:v>КЛЮЧЕВАЯ ЮНИТ-ЭКОНОМИКА</x:v>
      </x:c>
      <x:c r="F4" s="47"/>
      <x:c r="G4" s="47"/>
      <x:c r="H4" s="47"/>
      <x:c r="I4" s="47" t="str">
        <x:v>КАПИТАЛ И ЗАПАС ПРОЧНОСТИ</x:v>
      </x:c>
      <x:c r="J4" s="47"/>
      <x:c r="K4" s="47"/>
      <x:c r="L4" s="47"/>
    </x:row>
    <x:row r="5">
      <x:c r="A5" s="46" t="str">
        <x:v>Инвестиция, ₽</x:v>
      </x:c>
      <x:c r="B5" s="48" t="n">
        <x:f>'_Исходные данные'!H4</x:f>
        <x:v>15000000</x:v>
      </x:c>
      <x:c r="C5" s="46"/>
      <x:c r="D5" s="46"/>
      <x:c r="E5" s="46" t="str">
        <x:v>CAC, ₽</x:v>
      </x:c>
      <x:c r="F5" s="48" t="n">
        <x:f>'_Исходные данные'!H8</x:f>
        <x:v>690148.3636363634</x:v>
      </x:c>
      <x:c r="G5" s="46"/>
      <x:c r="H5" s="46"/>
      <x:c r="I5" s="46" t="str">
        <x:v>Месяц операционного безубытка</x:v>
      </x:c>
      <x:c r="J5" s="49" t="n">
        <x:f>'_Исходные данные'!H12</x:f>
        <x:v>10</x:v>
      </x:c>
      <x:c r="K5" s="46"/>
      <x:c r="L5" s="46"/>
    </x:row>
    <x:row r="6">
      <x:c r="A6" s="46" t="str">
        <x:v>Доля инвестора</x:v>
      </x:c>
      <x:c r="B6" s="50" t="n">
        <x:f>'_Исходные данные'!H5</x:f>
        <x:v>0.1</x:v>
      </x:c>
      <x:c r="C6" s="46"/>
      <x:c r="D6" s="46"/>
      <x:c r="E6" s="46" t="str">
        <x:v>Валовая маржа Ядра</x:v>
      </x:c>
      <x:c r="F6" s="50" t="n">
        <x:f>'_Исходные данные'!H9</x:f>
        <x:v>0.82</x:v>
      </x:c>
      <x:c r="G6" s="46"/>
      <x:c r="H6" s="46"/>
      <x:c r="I6" s="46" t="str">
        <x:v>Минимальный остаток денег, ₽</x:v>
      </x:c>
      <x:c r="J6" s="48" t="n">
        <x:f>'_Исходные данные'!H13</x:f>
        <x:v>1631167.4553679358</x:v>
      </x:c>
      <x:c r="K6" s="46"/>
      <x:c r="L6" s="46"/>
    </x:row>
    <x:row r="7">
      <x:c r="A7" s="46" t="str">
        <x:v>Оценка pre-money, ₽</x:v>
      </x:c>
      <x:c r="B7" s="48" t="n">
        <x:f>'_Исходные данные'!H6</x:f>
        <x:v>135000000</x:v>
      </x:c>
      <x:c r="C7" s="46"/>
      <x:c r="D7" s="46"/>
      <x:c r="E7" s="46" t="str">
        <x:v>Окупаемость CAC, мес.</x:v>
      </x:c>
      <x:c r="F7" s="51" t="n">
        <x:f>'_Исходные данные'!H10</x:f>
        <x:v>3.3665773835920167</x:v>
      </x:c>
      <x:c r="G7" s="46"/>
      <x:c r="H7" s="46"/>
      <x:c r="I7" s="46" t="str">
        <x:v>Целевой резерв, ₽</x:v>
      </x:c>
      <x:c r="J7" s="48" t="n">
        <x:f>'_Исходные данные'!H14</x:f>
        <x:v>2800000</x:v>
      </x:c>
      <x:c r="K7" s="46"/>
      <x:c r="L7" s="46"/>
    </x:row>
    <x:row r="8">
      <x:c r="A8" s="46" t="str">
        <x:v>Оценка post-money, ₽</x:v>
      </x:c>
      <x:c r="B8" s="48" t="n">
        <x:f>'_Исходные данные'!H7</x:f>
        <x:v>150000000</x:v>
      </x:c>
      <x:c r="C8" s="46"/>
      <x:c r="D8" s="46"/>
      <x:c r="E8" s="46" t="str">
        <x:v>Вклад за 24 мес. / CAC</x:v>
      </x:c>
      <x:c r="F8" s="52" t="n">
        <x:f>'_Исходные данные'!H11</x:f>
        <x:v>8.032473023978534</x:v>
      </x:c>
      <x:c r="G8" s="46"/>
      <x:c r="H8" s="46"/>
      <x:c r="I8" s="46" t="str">
        <x:v>Доп. капитал до резерва, ₽</x:v>
      </x:c>
      <x:c r="J8" s="48" t="n">
        <x:f>'_Исходные данные'!H15</x:f>
        <x:v>1168832.5446320642</x:v>
      </x:c>
      <x:c r="K8" s="46"/>
      <x:c r="L8" s="46"/>
    </x:row>
    <x:row r="9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</x:row>
    <x:row r="10">
      <x:c r="A10" s="47" t="str">
        <x:v>БАЗОВЫЙ СЦЕНАРИЙ — 3 ГОДА</x:v>
      </x:c>
      <x:c r="B10" s="47"/>
      <x:c r="C10" s="47"/>
      <x:c r="D10" s="47"/>
      <x:c r="E10" s="47"/>
      <x:c r="F10" s="47" t="str">
        <x:v>ЭКОНОМИКА ИНВЕСТОРА — БАЗА, М36</x:v>
      </x:c>
      <x:c r="G10" s="47"/>
      <x:c r="H10" s="47"/>
      <x:c r="I10" s="47"/>
      <x:c r="J10" s="47"/>
      <x:c r="K10" s="47"/>
      <x:c r="L10" s="47"/>
    </x:row>
    <x:row r="11">
      <x:c r="A11" s="53" t="str">
        <x:v>Показатель</x:v>
      </x:c>
      <x:c r="B11" s="53" t="str">
        <x:v>Год 1</x:v>
      </x:c>
      <x:c r="C11" s="53" t="str">
        <x:v>Год 2</x:v>
      </x:c>
      <x:c r="D11" s="53" t="str">
        <x:v>Год 3</x:v>
      </x:c>
      <x:c r="E11" s="46"/>
      <x:c r="F11" s="53" t="str">
        <x:v>Показатель</x:v>
      </x:c>
      <x:c r="G11" s="53" t="str">
        <x:v>Значение</x:v>
      </x:c>
      <x:c r="H11" s="46"/>
      <x:c r="I11" s="46"/>
      <x:c r="J11" s="46"/>
      <x:c r="K11" s="46"/>
      <x:c r="L11" s="46"/>
    </x:row>
    <x:row r="12">
      <x:c r="A12" s="96" t="str">
        <x:v>Выручка, ₽</x:v>
      </x:c>
      <x:c r="B12" s="97" t="n">
        <x:f>'_Исходные данные'!B4</x:f>
        <x:v>66665934.03317751</x:v>
      </x:c>
      <x:c r="C12" s="97" t="n">
        <x:f>'_Исходные данные'!C4</x:f>
        <x:v>161140839.27694833</x:v>
      </x:c>
      <x:c r="D12" s="97" t="n">
        <x:f>'_Исходные данные'!D4</x:f>
        <x:v>307258157.9225837</x:v>
      </x:c>
      <x:c r="E12" s="46"/>
      <x:c r="F12" s="96" t="str">
        <x:v>Стоимость компании на М36, ₽</x:v>
      </x:c>
      <x:c r="G12" s="100" t="n">
        <x:f>'_Исходные данные'!D14</x:f>
        <x:v>806030934.0971963</x:v>
      </x:c>
      <x:c r="H12" s="46"/>
      <x:c r="I12" s="46"/>
      <x:c r="J12" s="46"/>
      <x:c r="K12" s="46"/>
      <x:c r="L12" s="46"/>
    </x:row>
    <x:row r="13">
      <x:c r="A13" s="46" t="str">
        <x:v>ARR, ₽</x:v>
      </x:c>
      <x:c r="B13" s="54" t="n">
        <x:f>'_Исходные данные'!B5</x:f>
        <x:v>56919280.72325122</x:v>
      </x:c>
      <x:c r="C13" s="54" t="n">
        <x:f>'_Исходные данные'!C5</x:f>
        <x:v>139253724.44725752</x:v>
      </x:c>
      <x:c r="D13" s="54" t="n">
        <x:f>'_Исходные данные'!D5</x:f>
        <x:v>268676978.032399</x:v>
      </x:c>
      <x:c r="E13" s="46"/>
      <x:c r="F13" s="46" t="str">
        <x:v>Стоимость доли инвестора на М36, ₽</x:v>
      </x:c>
      <x:c r="G13" s="48" t="n">
        <x:f>'_Исходные данные'!E14</x:f>
        <x:v>52817433.84333426</x:v>
      </x:c>
      <x:c r="H13" s="46"/>
      <x:c r="I13" s="46"/>
      <x:c r="J13" s="46"/>
      <x:c r="K13" s="46"/>
      <x:c r="L13" s="46"/>
    </x:row>
    <x:row r="14">
      <x:c r="A14" s="46" t="str">
        <x:v>Активные клиенты Ядра</x:v>
      </x:c>
      <x:c r="B14" s="55" t="n">
        <x:f>'_Исходные данные'!B6</x:f>
        <x:v>18.973093574417074</x:v>
      </x:c>
      <x:c r="C14" s="55" t="n">
        <x:f>'_Исходные данные'!C6</x:f>
        <x:v>46.41790814908584</x:v>
      </x:c>
      <x:c r="D14" s="55" t="n">
        <x:f>'_Исходные данные'!D6</x:f>
        <x:v>89.55899267746634</x:v>
      </x:c>
      <x:c r="E14" s="46"/>
      <x:c r="F14" s="46" t="str">
        <x:v>MOIC</x:v>
      </x:c>
      <x:c r="G14" s="52" t="n">
        <x:f>'_Исходные данные'!F14</x:f>
        <x:v>3.5211622562222837</x:v>
      </x:c>
      <x:c r="H14" s="46"/>
      <x:c r="I14" s="46"/>
      <x:c r="J14" s="46"/>
      <x:c r="K14" s="46"/>
      <x:c r="L14" s="46"/>
    </x:row>
    <x:row r="15">
      <x:c r="A15" s="46" t="str">
        <x:v>Валовая маржа</x:v>
      </x:c>
      <x:c r="B15" s="56" t="n">
        <x:f>'_Исходные данные'!B7</x:f>
        <x:v>0.6697742850941547</x:v>
      </x:c>
      <x:c r="C15" s="56" t="n">
        <x:f>'_Исходные данные'!C7</x:f>
        <x:v>0.7492758398859904</x:v>
      </x:c>
      <x:c r="D15" s="56" t="n">
        <x:f>'_Исходные данные'!D7</x:f>
        <x:v>0.7708400594724432</x:v>
      </x:c>
      <x:c r="E15" s="46"/>
      <x:c r="F15" s="46" t="str">
        <x:v>Доля инвестора после 2 раундов</x:v>
      </x:c>
      <x:c r="G15" s="57" t="n">
        <x:v>0.0655278</x:v>
      </x:c>
      <x:c r="H15" s="46"/>
      <x:c r="I15" s="46"/>
      <x:c r="J15" s="46"/>
      <x:c r="K15" s="46"/>
      <x:c r="L15" s="46"/>
    </x:row>
    <x:row r="16">
      <x:c r="A16" s="46" t="str">
        <x:v>EBITDA, ₽</x:v>
      </x:c>
      <x:c r="B16" s="54" t="n">
        <x:f>'_Исходные данные'!B8</x:f>
        <x:v>-10555497.69279445</x:v>
      </x:c>
      <x:c r="C16" s="54" t="n">
        <x:f>'_Исходные данные'!C8</x:f>
        <x:v>50370498.68916887</x:v>
      </x:c>
      <x:c r="D16" s="54" t="n">
        <x:f>'_Исходные данные'!D8</x:f>
        <x:v>157772457.72643772</x:v>
      </x:c>
      <x:c r="E16" s="46"/>
      <x:c r="F16" s="46" t="str">
        <x:v>Важно</x:v>
      </x:c>
      <x:c r="G16" s="46" t="str">
        <x:v>Бумажная стоимость; гарантированного выхода нет</x:v>
      </x:c>
      <x:c r="H16" s="46"/>
      <x:c r="I16" s="46"/>
      <x:c r="J16" s="46"/>
      <x:c r="K16" s="46"/>
      <x:c r="L16" s="46"/>
    </x:row>
    <x:row r="17">
      <x:c r="A17" s="46" t="str">
        <x:v>Денежные средства на конец года, ₽</x:v>
      </x:c>
      <x:c r="B17" s="54" t="n">
        <x:f>'_Исходные данные'!B9</x:f>
        <x:v>2444524.286210225</x:v>
      </x:c>
      <x:c r="C17" s="54" t="n">
        <x:f>'_Исходные данные'!C9</x:f>
        <x:v>47980797.79707064</x:v>
      </x:c>
      <x:c r="D17" s="54" t="n">
        <x:f>'_Исходные данные'!D9</x:f>
        <x:v>196475080.95682967</x:v>
      </x:c>
      <x:c r="E17" s="46"/>
      <x:c r="F17" s="46"/>
      <x:c r="G17" s="46"/>
      <x:c r="H17" s="46"/>
      <x:c r="I17" s="46"/>
      <x:c r="J17" s="46"/>
      <x:c r="K17" s="46"/>
      <x:c r="L17" s="46"/>
    </x:row>
    <x:row r="18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</x:row>
    <x:row r="19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</x:row>
    <x:row r="20">
      <x:c r="A20" s="47" t="str">
        <x:v>ЧТО ВКЛЮЧЕНО И НЕ ВКЛЮЧЕНО В МОДЕЛЬ</x:v>
      </x:c>
      <x:c r="B20" s="47"/>
      <x:c r="C20" s="47"/>
      <x:c r="D20" s="47"/>
      <x:c r="E20" s="47"/>
      <x:c r="F20" s="47"/>
      <x:c r="G20" s="47"/>
      <x:c r="H20" s="47"/>
      <x:c r="I20" s="47"/>
      <x:c r="J20" s="47"/>
      <x:c r="K20" s="47"/>
      <x:c r="L20" s="47"/>
    </x:row>
    <x:row r="21">
      <x:c r="A21" s="53" t="str">
        <x:v>Элемент</x:v>
      </x:c>
      <x:c r="B21" s="53" t="str">
        <x:v>В базе?</x:v>
      </x:c>
      <x:c r="C21" s="53" t="str">
        <x:v>Почему важно инвестору</x:v>
      </x:c>
      <x:c r="D21" s="46"/>
      <x:c r="E21" s="46"/>
      <x:c r="F21" s="46"/>
      <x:c r="G21" s="46"/>
      <x:c r="H21" s="53" t="str">
        <x:v>Ключевой риск</x:v>
      </x:c>
      <x:c r="I21" s="53" t="str">
        <x:v>Текущая оценка</x:v>
      </x:c>
      <x:c r="J21" s="46"/>
      <x:c r="K21" s="46"/>
      <x:c r="L21" s="46"/>
    </x:row>
    <x:row r="22">
      <x:c r="A22" s="46" t="str">
        <x:v>Лицензия Ядра + оптимизации</x:v>
      </x:c>
      <x:c r="B22" s="46" t="str">
        <x:v>Да</x:v>
      </x:c>
      <x:c r="C22" s="46" t="str">
        <x:v>Основной операционный сценарий</x:v>
      </x:c>
      <x:c r="D22" s="46"/>
      <x:c r="E22" s="46"/>
      <x:c r="F22" s="46"/>
      <x:c r="G22" s="46"/>
      <x:c r="H22" s="46" t="str">
        <x:v>Конверсии</x:v>
      </x:c>
      <x:c r="I22" s="46" t="str">
        <x:v>Нужно подтвердить на первых когортах</x:v>
      </x:c>
      <x:c r="J22" s="46"/>
      <x:c r="K22" s="46"/>
      <x:c r="L22" s="46"/>
    </x:row>
    <x:row r="23">
      <x:c r="A23" s="46" t="str">
        <x:v>Текущий налоговый и payroll-контур</x:v>
      </x:c>
      <x:c r="B23" s="46" t="str">
        <x:v>Да</x:v>
      </x:c>
      <x:c r="C23" s="46" t="str">
        <x:v>Уже отражён в денежном потоке</x:v>
      </x:c>
      <x:c r="D23" s="46"/>
      <x:c r="E23" s="46"/>
      <x:c r="F23" s="46"/>
      <x:c r="G23" s="46"/>
      <x:c r="H23" s="46" t="str">
        <x:v>Лаг оплаты</x:v>
      </x:c>
      <x:c r="I23" s="46" t="str">
        <x:v>В базе 0 мес.; стресс-сценарий может увеличить потребность в капитале</x:v>
      </x:c>
      <x:c r="J23" s="46"/>
      <x:c r="K23" s="46"/>
      <x:c r="L23" s="46"/>
    </x:row>
    <x:row r="24">
      <x:c r="A24" s="46" t="str">
        <x:v>Success fee / платные модули</x:v>
      </x:c>
      <x:c r="B24" s="46" t="str">
        <x:v>Нет</x:v>
      </x:c>
      <x:c r="C24" s="46" t="str">
        <x:v>Upside не заложен в базу</x:v>
      </x:c>
      <x:c r="D24" s="46"/>
      <x:c r="E24" s="46"/>
      <x:c r="F24" s="46"/>
      <x:c r="G24" s="46"/>
      <x:c r="H24" s="46" t="str">
        <x:v>Денежный резерв</x:v>
      </x:c>
      <x:c r="I24" s="46" t="str">
        <x:v>15 млн ₽ держат cash положительным, но резерв опускается ниже цели 2,8 млн ₽</x:v>
      </x:c>
      <x:c r="J24" s="46"/>
      <x:c r="K24" s="46"/>
      <x:c r="L24" s="46"/>
    </x:row>
    <x:row r="25">
      <x:c r="A25" s="46" t="str">
        <x:v>Гранты / господдержка</x:v>
      </x:c>
      <x:c r="B25" s="46" t="str">
        <x:v>Нет</x:v>
      </x:c>
      <x:c r="C25" s="46" t="str">
        <x:v>Недолевой upside не заложен в базу</x:v>
      </x:c>
      <x:c r="D25" s="46"/>
      <x:c r="E25" s="46"/>
      <x:c r="F25" s="46"/>
      <x:c r="G25" s="46"/>
      <x:c r="H25" s="46" t="str">
        <x:v>Ликвидность доли</x:v>
      </x:c>
      <x:c r="I25" s="46" t="str">
        <x:v>Гарантированного выхода нет; оценка сценарная</x:v>
      </x:c>
      <x:c r="J25" s="46"/>
      <x:c r="K25" s="46"/>
      <x:c r="L25" s="46"/>
    </x:row>
    <x:row r="26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</x:row>
    <x:row r="27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</x:row>
    <x:row r="28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</x:row>
    <x:row r="29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</x:row>
    <x:row r="30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</x:row>
    <x:row r="3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</x:row>
    <x:row r="32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</x:row>
  </x:sheetData>
  <x:mergeCells>
    <x:mergeCell ref="A1:L1"/>
    <x:mergeCell ref="A2:L2"/>
    <x:mergeCell ref="A4:D4"/>
    <x:mergeCell ref="E4:H4"/>
    <x:mergeCell ref="I4:L4"/>
    <x:mergeCell ref="A10:L10"/>
    <x:mergeCell ref="F10:L10"/>
    <x:mergeCell ref="A20:L20"/>
  </x:mergeCells>
  <x:pageMargins left="0.7" right="0.7" top="0.75" bottom="0.75" header="0.3" footer="0.3"/>
  <x:drawing xmlns:r="http://schemas.openxmlformats.org/officeDocument/2006/relationships" r:id="Ra02d9ac6622e4a3a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20" hidden="0" customWidth="1"/>
    <x:col min="4" max="4" width="24" hidden="0" customWidth="1"/>
    <x:col min="5" max="5" width="24" hidden="0" customWidth="1"/>
    <x:col min="6" max="6" width="12" hidden="0" customWidth="1"/>
    <x:col min="7" max="7" width="42" hidden="0" customWidth="1"/>
    <x:col min="8" max="8" width="12" hidden="0" customWidth="1"/>
  </x:cols>
  <x:sheetData>
    <x:row r="1">
      <x:c r="A1" s="76" t="str">
        <x:v>QORSYS — сценарии для инвестора</x:v>
      </x:c>
      <x:c r="B1" s="76"/>
      <x:c r="C1" s="76"/>
      <x:c r="D1" s="76"/>
      <x:c r="E1" s="76"/>
      <x:c r="F1" s="76"/>
      <x:c r="G1" s="76"/>
      <x:c r="H1" s="76"/>
    </x:row>
    <x:row r="2">
      <x:c r="A2" s="46"/>
      <x:c r="B2" s="46"/>
      <x:c r="C2" s="46"/>
      <x:c r="D2" s="46"/>
      <x:c r="E2" s="46"/>
      <x:c r="F2" s="46"/>
      <x:c r="G2" s="46"/>
      <x:c r="H2" s="46"/>
    </x:row>
    <x:row r="3">
      <x:c r="A3" s="47" t="str">
        <x:v>Сценарий</x:v>
      </x:c>
      <x:c r="B3" s="47" t="str">
        <x:v>Клиенты на М36</x:v>
      </x:c>
      <x:c r="C3" s="47" t="str">
        <x:v>ARR на М36, ₽</x:v>
      </x:c>
      <x:c r="D3" s="47" t="str">
        <x:v>Стоимость компании на М36, ₽</x:v>
      </x:c>
      <x:c r="E3" s="47" t="str">
        <x:v>Стоимость доли инвестора на М36, ₽</x:v>
      </x:c>
      <x:c r="F3" s="47" t="str">
        <x:v>MOIC</x:v>
      </x:c>
      <x:c r="G3" s="47" t="str">
        <x:v>Интерпретация</x:v>
      </x:c>
      <x:c r="H3" s="46"/>
    </x:row>
    <x:row r="4">
      <x:c r="A4" s="77" t="str">
        <x:f>'_Исходные данные'!A13</x:f>
        <x:v>Консервативный</x:v>
      </x:c>
      <x:c r="B4" s="55" t="n">
        <x:f>'_Исходные данные'!B13</x:f>
        <x:v>37.335636533882266</x:v>
      </x:c>
      <x:c r="C4" s="54" t="n">
        <x:f>'_Исходные данные'!C13</x:f>
        <x:v>100806218.64148211</x:v>
      </x:c>
      <x:c r="D4" s="54" t="n">
        <x:f>'_Исходные данные'!D13</x:f>
        <x:v>201612437.28296423</x:v>
      </x:c>
      <x:c r="E4" s="54" t="n">
        <x:f>'_Исходные данные'!E13</x:f>
        <x:v>13211219.467790622</x:v>
      </x:c>
      <x:c r="F4" s="78" t="n">
        <x:f>'_Исходные данные'!F13</x:f>
        <x:v>0.8807479645193749</x:v>
      </x:c>
      <x:c r="G4" s="46" t="str">
        <x:v>Консервативный: к М36 бумажная стоимость доли ниже вложенного капитала</x:v>
      </x:c>
      <x:c r="H4" s="46"/>
    </x:row>
    <x:row r="5">
      <x:c r="A5" s="77" t="str">
        <x:f>'_Исходные данные'!A14</x:f>
        <x:v>Базовый</x:v>
      </x:c>
      <x:c r="B5" s="55" t="n">
        <x:f>'_Исходные данные'!B14</x:f>
        <x:v>89.55899267746626</x:v>
      </x:c>
      <x:c r="C5" s="54" t="n">
        <x:f>'_Исходные данные'!C14</x:f>
        <x:v>268676978.03239876</x:v>
      </x:c>
      <x:c r="D5" s="54" t="n">
        <x:f>'_Исходные данные'!D14</x:f>
        <x:v>806030934.0971963</x:v>
      </x:c>
      <x:c r="E5" s="54" t="n">
        <x:f>'_Исходные данные'!E14</x:f>
        <x:v>52817433.84333426</x:v>
      </x:c>
      <x:c r="F5" s="78" t="n">
        <x:f>'_Исходные данные'!F14</x:f>
        <x:v>3.5211622562222837</x:v>
      </x:c>
      <x:c r="G5" s="46" t="str">
        <x:v>Базовый: около 3,5x бумажного MOIC к М36 после модельного размытия</x:v>
      </x:c>
      <x:c r="H5" s="46"/>
    </x:row>
    <x:row r="6">
      <x:c r="A6" s="77" t="str">
        <x:f>'_Исходные данные'!A15</x:f>
        <x:v>Целевой</x:v>
      </x:c>
      <x:c r="B6" s="55" t="n">
        <x:f>'_Исходные данные'!B15</x:f>
        <x:v>155.0562613188273</x:v>
      </x:c>
      <x:c r="C6" s="54" t="n">
        <x:f>'_Исходные данные'!C15</x:f>
        <x:v>465168783.95648193</x:v>
      </x:c>
      <x:c r="D6" s="54" t="n">
        <x:f>'_Исходные данные'!D15</x:f>
        <x:v>1860675135.8259277</x:v>
      </x:c>
      <x:c r="E6" s="54" t="n">
        <x:f>'_Исходные данные'!E15</x:f>
        <x:v>121925948.16537422</x:v>
      </x:c>
      <x:c r="F6" s="78" t="n">
        <x:f>'_Исходные данные'!F15</x:f>
        <x:v>8.128396544358282</x:v>
      </x:c>
      <x:c r="G6" s="46" t="str">
        <x:v>Целевой: сильное масштабирование и высокая чувствительность оценки</x:v>
      </x:c>
      <x:c r="H6" s="46"/>
    </x:row>
    <x:row r="7">
      <x:c r="A7" s="46"/>
      <x:c r="B7" s="46"/>
      <x:c r="C7" s="46"/>
      <x:c r="D7" s="46"/>
      <x:c r="E7" s="46"/>
      <x:c r="F7" s="46"/>
      <x:c r="G7" s="46"/>
      <x:c r="H7" s="46"/>
    </x:row>
    <x:row r="8">
      <x:c r="A8" s="46"/>
      <x:c r="B8" s="46"/>
      <x:c r="C8" s="46"/>
      <x:c r="D8" s="46"/>
      <x:c r="E8" s="46"/>
      <x:c r="F8" s="46"/>
      <x:c r="G8" s="46"/>
      <x:c r="H8" s="46"/>
    </x:row>
    <x:row r="9">
      <x:c r="A9" s="47" t="str">
        <x:v>Драйверы сценариев</x:v>
      </x:c>
      <x:c r="B9" s="47"/>
      <x:c r="C9" s="47"/>
      <x:c r="D9" s="47"/>
      <x:c r="E9" s="47"/>
      <x:c r="F9" s="46"/>
      <x:c r="G9" s="46"/>
      <x:c r="H9" s="46"/>
    </x:row>
    <x:row r="10">
      <x:c r="A10" s="53" t="str">
        <x:v>Допущение</x:v>
      </x:c>
      <x:c r="B10" s="53" t="str">
        <x:v>Консервативный</x:v>
      </x:c>
      <x:c r="C10" s="53" t="str">
        <x:v>Базовый</x:v>
      </x:c>
      <x:c r="D10" s="53" t="str">
        <x:v>Целевой</x:v>
      </x:c>
      <x:c r="E10" s="53" t="str">
        <x:v>Почему важно</x:v>
      </x:c>
      <x:c r="F10" s="46"/>
      <x:c r="G10" s="46"/>
      <x:c r="H10" s="46"/>
    </x:row>
    <x:row r="11">
      <x:c r="A11" s="46" t="str">
        <x:v>Аудит → Оптимизация</x:v>
      </x:c>
      <x:c r="B11" s="56" t="n">
        <x:f>'_Исходные данные'!B19</x:f>
        <x:v>0.45</x:v>
      </x:c>
      <x:c r="C11" s="56" t="n">
        <x:f>'_Исходные данные'!C19</x:f>
        <x:v>0.55</x:v>
      </x:c>
      <x:c r="D11" s="56" t="n">
        <x:f>'_Исходные данные'!D19</x:f>
        <x:v>0.65</x:v>
      </x:c>
      <x:c r="E11" s="46" t="str">
        <x:v>Монетизация верхней части воронки</x:v>
      </x:c>
      <x:c r="F11" s="46"/>
      <x:c r="G11" s="46"/>
      <x:c r="H11" s="46"/>
    </x:row>
    <x:row r="12">
      <x:c r="A12" s="46" t="str">
        <x:v>Оптимизация → Ядро</x:v>
      </x:c>
      <x:c r="B12" s="56" t="n">
        <x:f>'_Исходные данные'!B20</x:f>
        <x:v>0.7</x:v>
      </x:c>
      <x:c r="C12" s="56" t="n">
        <x:f>'_Исходные данные'!C20</x:f>
        <x:v>0.8</x:v>
      </x:c>
      <x:c r="D12" s="56" t="n">
        <x:f>'_Исходные данные'!D20</x:f>
        <x:v>0.8</x:v>
      </x:c>
      <x:c r="E12" s="46" t="str">
        <x:v>Переход в регулярную выручку</x:v>
      </x:c>
      <x:c r="F12" s="46"/>
      <x:c r="G12" s="46"/>
      <x:c r="H12" s="46"/>
    </x:row>
    <x:row r="13">
      <x:c r="A13" s="46" t="str">
        <x:v>Ежемесячный отток</x:v>
      </x:c>
      <x:c r="B13" s="56" t="n">
        <x:f>'_Исходные данные'!B21</x:f>
        <x:v>0.015</x:v>
      </x:c>
      <x:c r="C13" s="56" t="n">
        <x:f>'_Исходные данные'!C21</x:f>
        <x:v>0.01</x:v>
      </x:c>
      <x:c r="D13" s="56" t="n">
        <x:f>'_Исходные данные'!D21</x:f>
        <x:v>0.005</x:v>
      </x:c>
      <x:c r="E13" s="46" t="str">
        <x:v>Удержание / устойчивость ARR</x:v>
      </x:c>
      <x:c r="F13" s="46"/>
      <x:c r="G13" s="46"/>
      <x:c r="H13" s="46"/>
    </x:row>
    <x:row r="14">
      <x:c r="A14" s="46" t="str">
        <x:v>Цена Ядра / мес., ₽</x:v>
      </x:c>
      <x:c r="B14" s="54" t="n">
        <x:f>'_Исходные данные'!B22</x:f>
        <x:v>225000</x:v>
      </x:c>
      <x:c r="C14" s="54" t="n">
        <x:f>'_Исходные данные'!C22</x:f>
        <x:v>250000</x:v>
      </x:c>
      <x:c r="D14" s="54" t="n">
        <x:f>'_Исходные данные'!D22</x:f>
        <x:v>250000</x:v>
      </x:c>
      <x:c r="E14" s="46" t="str">
        <x:v>Регулярная выручка на клиента</x:v>
      </x:c>
      <x:c r="F14" s="46"/>
      <x:c r="G14" s="46"/>
      <x:c r="H14" s="46"/>
    </x:row>
    <x:row r="15">
      <x:c r="A15" s="46" t="str">
        <x:v>Средний чек оптимизации, ₽</x:v>
      </x:c>
      <x:c r="B15" s="54" t="n">
        <x:f>'_Исходные данные'!B23</x:f>
        <x:v>1200000</x:v>
      </x:c>
      <x:c r="C15" s="54" t="n">
        <x:f>'_Исходные данные'!C23</x:f>
        <x:v>1500000</x:v>
      </x:c>
      <x:c r="D15" s="54" t="n">
        <x:f>'_Исходные данные'!D23</x:f>
        <x:v>1800000</x:v>
      </x:c>
      <x:c r="E15" s="46" t="str">
        <x:v>Разовая монетизация</x:v>
      </x:c>
      <x:c r="F15" s="46"/>
      <x:c r="G15" s="46"/>
      <x:c r="H15" s="46"/>
    </x:row>
    <x:row r="16">
      <x:c r="A16" s="46" t="str">
        <x:v>Себестоимость аудита, ₽</x:v>
      </x:c>
      <x:c r="B16" s="54" t="n">
        <x:f>'_Исходные данные'!B24</x:f>
        <x:v>200000</x:v>
      </x:c>
      <x:c r="C16" s="54" t="n">
        <x:f>'_Исходные данные'!C24</x:f>
        <x:v>180000</x:v>
      </x:c>
      <x:c r="D16" s="54" t="n">
        <x:f>'_Исходные данные'!D24</x:f>
        <x:v>150000</x:v>
      </x:c>
      <x:c r="E16" s="46" t="str">
        <x:v>Стоимость привлечения</x:v>
      </x:c>
      <x:c r="F16" s="46"/>
      <x:c r="G16" s="46"/>
      <x:c r="H16" s="46"/>
    </x:row>
    <x:row r="17">
      <x:c r="A17" s="46" t="str">
        <x:v>Прямая себестоимость оптимизации, ₽</x:v>
      </x:c>
      <x:c r="B17" s="54" t="n">
        <x:f>'_Исходные данные'!B25</x:f>
        <x:v>450000</x:v>
      </x:c>
      <x:c r="C17" s="54" t="n">
        <x:f>'_Исходные данные'!C25</x:f>
        <x:v>350000</x:v>
      </x:c>
      <x:c r="D17" s="54" t="n">
        <x:f>'_Исходные данные'!D25</x:f>
        <x:v>300000</x:v>
      </x:c>
      <x:c r="E17" s="46" t="str">
        <x:v>Валовая маржа</x:v>
      </x:c>
      <x:c r="F17" s="46"/>
      <x:c r="G17" s="46"/>
      <x:c r="H17" s="46"/>
    </x:row>
    <x:row r="18">
      <x:c r="A18" s="46"/>
      <x:c r="B18" s="46"/>
      <x:c r="C18" s="46"/>
      <x:c r="D18" s="46"/>
      <x:c r="E18" s="46"/>
      <x:c r="F18" s="46"/>
      <x:c r="G18" s="46"/>
      <x:c r="H18" s="46"/>
    </x:row>
    <x:row r="19">
      <x:c r="A19" s="46"/>
      <x:c r="B19" s="46"/>
      <x:c r="C19" s="46"/>
      <x:c r="D19" s="46"/>
      <x:c r="E19" s="46"/>
      <x:c r="F19" s="46"/>
      <x:c r="G19" s="46"/>
      <x:c r="H19" s="46"/>
    </x:row>
    <x:row r="20">
      <x:c r="A20" s="46"/>
      <x:c r="B20" s="46"/>
      <x:c r="C20" s="46"/>
      <x:c r="D20" s="46"/>
      <x:c r="E20" s="46"/>
      <x:c r="F20" s="46"/>
      <x:c r="G20" s="46"/>
      <x:c r="H20" s="46"/>
    </x:row>
    <x:row r="21">
      <x:c r="A21" s="46"/>
      <x:c r="B21" s="46"/>
      <x:c r="C21" s="46"/>
      <x:c r="D21" s="46"/>
      <x:c r="E21" s="46"/>
      <x:c r="F21" s="46"/>
      <x:c r="G21" s="46"/>
      <x:c r="H21" s="46"/>
    </x:row>
    <x:row r="22">
      <x:c r="A22" s="46"/>
      <x:c r="B22" s="46"/>
      <x:c r="C22" s="46"/>
      <x:c r="D22" s="46"/>
      <x:c r="E22" s="46"/>
      <x:c r="F22" s="46"/>
      <x:c r="G22" s="46"/>
      <x:c r="H22" s="46"/>
    </x:row>
    <x:row r="23">
      <x:c r="A23" s="46"/>
      <x:c r="B23" s="46"/>
      <x:c r="C23" s="46"/>
      <x:c r="D23" s="46"/>
      <x:c r="E23" s="46"/>
      <x:c r="F23" s="46"/>
      <x:c r="G23" s="46"/>
      <x:c r="H23" s="46"/>
    </x:row>
    <x:row r="24">
      <x:c r="A24" s="46"/>
      <x:c r="B24" s="46"/>
      <x:c r="C24" s="46"/>
      <x:c r="D24" s="46"/>
      <x:c r="E24" s="46"/>
      <x:c r="F24" s="46"/>
      <x:c r="G24" s="46"/>
      <x:c r="H24" s="46"/>
    </x:row>
    <x:row r="25">
      <x:c r="A25" s="46"/>
      <x:c r="B25" s="46"/>
      <x:c r="C25" s="46"/>
      <x:c r="D25" s="46"/>
      <x:c r="E25" s="46"/>
      <x:c r="F25" s="46"/>
      <x:c r="G25" s="46"/>
      <x:c r="H25" s="46"/>
    </x:row>
    <x:row r="26">
      <x:c r="A26" s="46"/>
      <x:c r="B26" s="46"/>
      <x:c r="C26" s="46"/>
      <x:c r="D26" s="46"/>
      <x:c r="E26" s="46"/>
      <x:c r="F26" s="46"/>
      <x:c r="G26" s="46"/>
      <x:c r="H26" s="46"/>
    </x:row>
    <x:row r="27">
      <x:c r="A27" s="46"/>
      <x:c r="B27" s="46"/>
      <x:c r="C27" s="46"/>
      <x:c r="D27" s="46"/>
      <x:c r="E27" s="46"/>
      <x:c r="F27" s="46"/>
      <x:c r="G27" s="46"/>
      <x:c r="H27" s="46"/>
    </x:row>
    <x:row r="28">
      <x:c r="A28" s="46"/>
      <x:c r="B28" s="46"/>
      <x:c r="C28" s="46"/>
      <x:c r="D28" s="46"/>
      <x:c r="E28" s="46"/>
      <x:c r="F28" s="46"/>
      <x:c r="G28" s="46"/>
      <x:c r="H28" s="46"/>
    </x:row>
    <x:row r="29">
      <x:c r="A29" s="46"/>
      <x:c r="B29" s="46"/>
      <x:c r="C29" s="46"/>
      <x:c r="D29" s="46"/>
      <x:c r="E29" s="46"/>
      <x:c r="F29" s="46"/>
      <x:c r="G29" s="46"/>
      <x:c r="H29" s="46"/>
    </x:row>
    <x:row r="30">
      <x:c r="A30" s="46"/>
      <x:c r="B30" s="46"/>
      <x:c r="C30" s="46"/>
      <x:c r="D30" s="46"/>
      <x:c r="E30" s="46"/>
      <x:c r="F30" s="46"/>
      <x:c r="G30" s="46"/>
      <x:c r="H30" s="46"/>
    </x:row>
    <x:row r="31">
      <x:c r="A31" s="46"/>
      <x:c r="B31" s="46"/>
      <x:c r="C31" s="46"/>
      <x:c r="D31" s="46"/>
      <x:c r="E31" s="46"/>
      <x:c r="F31" s="46"/>
      <x:c r="G31" s="46"/>
      <x:c r="H31" s="46"/>
    </x:row>
    <x:row r="32">
      <x:c r="A32" s="46"/>
      <x:c r="B32" s="46"/>
      <x:c r="C32" s="46"/>
      <x:c r="D32" s="46"/>
      <x:c r="E32" s="46"/>
      <x:c r="F32" s="46"/>
      <x:c r="G32" s="46"/>
      <x:c r="H32" s="46"/>
    </x:row>
    <x:row r="33">
      <x:c r="A33" s="46"/>
      <x:c r="B33" s="46"/>
      <x:c r="C33" s="46"/>
      <x:c r="D33" s="46"/>
      <x:c r="E33" s="46"/>
      <x:c r="F33" s="46"/>
      <x:c r="G33" s="46"/>
      <x:c r="H33" s="46"/>
    </x:row>
    <x:row r="34">
      <x:c r="A34" s="46"/>
      <x:c r="B34" s="46"/>
      <x:c r="C34" s="46"/>
      <x:c r="D34" s="46"/>
      <x:c r="E34" s="46"/>
      <x:c r="F34" s="46"/>
      <x:c r="G34" s="46"/>
      <x:c r="H34" s="46"/>
    </x:row>
    <x:row r="35">
      <x:c r="A35" s="46"/>
      <x:c r="B35" s="46"/>
      <x:c r="C35" s="46"/>
      <x:c r="D35" s="46"/>
      <x:c r="E35" s="46"/>
      <x:c r="F35" s="46"/>
      <x:c r="G35" s="46"/>
      <x:c r="H35" s="46"/>
    </x:row>
  </x:sheetData>
  <x:mergeCells>
    <x:mergeCell ref="A1:H1"/>
    <x:mergeCell ref="A9:E9"/>
  </x:mergeCells>
  <x:pageMargins left="0.7" right="0.7" top="0.75" bottom="0.75" header="0.3" footer="0.3"/>
  <x:drawing xmlns:r="http://schemas.openxmlformats.org/officeDocument/2006/relationships" r:id="R6ed451e66ef14794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6" hidden="0" customWidth="1"/>
    <x:col min="3" max="3" width="20" hidden="0" customWidth="1"/>
    <x:col min="4" max="4" width="48" hidden="0" customWidth="1"/>
    <x:col min="5" max="5" width="16" hidden="0" customWidth="1"/>
    <x:col min="6" max="6" width="16" hidden="0" customWidth="1"/>
  </x:cols>
  <x:sheetData>
    <x:row r="1">
      <x:c r="A1" s="76" t="str">
        <x:v>QORSYS — ключевые допущения и ограничения для инвестора</x:v>
      </x:c>
      <x:c r="B1" s="76"/>
      <x:c r="C1" s="76"/>
      <x:c r="D1" s="76"/>
      <x:c r="E1" s="76"/>
      <x:c r="F1" s="76"/>
    </x:row>
    <x:row r="2">
      <x:c r="A2" s="46"/>
      <x:c r="B2" s="46"/>
      <x:c r="C2" s="46"/>
      <x:c r="D2" s="46"/>
      <x:c r="E2" s="46"/>
      <x:c r="F2" s="46"/>
    </x:row>
    <x:row r="3">
      <x:c r="A3" s="47" t="str">
        <x:v>Параметр</x:v>
      </x:c>
      <x:c r="B3" s="47" t="str">
        <x:v>Базовое значение</x:v>
      </x:c>
      <x:c r="C3" s="47" t="str">
        <x:v>Статус</x:v>
      </x:c>
      <x:c r="D3" s="47" t="str">
        <x:v>Комментарий для инвестора</x:v>
      </x:c>
      <x:c r="E3" s="46"/>
      <x:c r="F3" s="46"/>
    </x:row>
    <x:row r="4">
      <x:c r="A4" s="46" t="str">
        <x:v>Инвестиция, ₽</x:v>
      </x:c>
      <x:c r="B4" s="88" t="n">
        <x:v>15000000</x:v>
      </x:c>
      <x:c r="C4" s="46" t="str">
        <x:v>Подтверждено</x:v>
      </x:c>
      <x:c r="D4" s="46" t="str">
        <x:v>Текущий раунд</x:v>
      </x:c>
      <x:c r="E4" s="46"/>
      <x:c r="F4" s="46"/>
    </x:row>
    <x:row r="5">
      <x:c r="A5" s="46" t="str">
        <x:v>Доля инвестора</x:v>
      </x:c>
      <x:c r="B5" s="89" t="n">
        <x:v>0.1</x:v>
      </x:c>
      <x:c r="C5" s="46" t="str">
        <x:v>Подтверждено</x:v>
      </x:c>
      <x:c r="D5" s="46" t="str">
        <x:v>Текущий раунд</x:v>
      </x:c>
      <x:c r="E5" s="46"/>
      <x:c r="F5" s="46"/>
    </x:row>
    <x:row r="6">
      <x:c r="A6" s="46" t="str">
        <x:v>Цена Ядра / мес., ₽</x:v>
      </x:c>
      <x:c r="B6" s="88" t="n">
        <x:v>250000</x:v>
      </x:c>
      <x:c r="C6" s="46" t="str">
        <x:v>Гипотеза</x:v>
      </x:c>
      <x:c r="D6" s="46" t="str">
        <x:v>Нужна рыночная валидация</x:v>
      </x:c>
      <x:c r="E6" s="46"/>
      <x:c r="F6" s="46"/>
    </x:row>
    <x:row r="7">
      <x:c r="A7" s="46" t="str">
        <x:v>Средний чек оптимизации, ₽</x:v>
      </x:c>
      <x:c r="B7" s="90" t="n">
        <x:v>1500000</x:v>
      </x:c>
      <x:c r="C7" s="46" t="str">
        <x:v>Гипотеза</x:v>
      </x:c>
      <x:c r="D7" s="46" t="str">
        <x:v>Нужны первые оплаченные проекты</x:v>
      </x:c>
      <x:c r="E7" s="46"/>
      <x:c r="F7" s="46"/>
    </x:row>
    <x:row r="8">
      <x:c r="A8" s="46" t="str">
        <x:v>Аудит → Оптимизация</x:v>
      </x:c>
      <x:c r="B8" s="89" t="n">
        <x:v>0.55</x:v>
      </x:c>
      <x:c r="C8" s="46" t="str">
        <x:v>Гипотеза</x:v>
      </x:c>
      <x:c r="D8" s="46" t="str">
        <x:v>Ключевой драйвер воронки</x:v>
      </x:c>
      <x:c r="E8" s="46"/>
      <x:c r="F8" s="46"/>
    </x:row>
    <x:row r="9">
      <x:c r="A9" s="46" t="str">
        <x:v>Оптимизация → Ядро</x:v>
      </x:c>
      <x:c r="B9" s="89" t="n">
        <x:v>0.8</x:v>
      </x:c>
      <x:c r="C9" s="46" t="str">
        <x:v>Гипотеза</x:v>
      </x:c>
      <x:c r="D9" s="46" t="str">
        <x:v>Ключевой драйвер регулярной выручки</x:v>
      </x:c>
      <x:c r="E9" s="46"/>
      <x:c r="F9" s="46"/>
    </x:row>
    <x:row r="10">
      <x:c r="A10" s="46" t="str">
        <x:v>Ежемесячный отток</x:v>
      </x:c>
      <x:c r="B10" s="89" t="n">
        <x:v>0.01</x:v>
      </x:c>
      <x:c r="C10" s="46" t="str">
        <x:v>Гипотеза</x:v>
      </x:c>
      <x:c r="D10" s="46" t="str">
        <x:v>Нужна история клиентских когорт</x:v>
      </x:c>
      <x:c r="E10" s="46"/>
      <x:c r="F10" s="46"/>
    </x:row>
    <x:row r="11">
      <x:c r="A11" s="46" t="str">
        <x:v>Минимальный денежный резерв, ₽</x:v>
      </x:c>
      <x:c r="B11" s="88" t="n">
        <x:v>2800000</x:v>
      </x:c>
      <x:c r="C11" s="46" t="str">
        <x:v>Политика модели</x:v>
      </x:c>
      <x:c r="D11" s="46" t="str">
        <x:v>При раунде 15 млн ₽ резерв временно опускается ниже цели</x:v>
      </x:c>
      <x:c r="E11" s="46"/>
      <x:c r="F11" s="46"/>
    </x:row>
    <x:row r="12">
      <x:c r="A12" s="46"/>
      <x:c r="B12" s="46"/>
      <x:c r="C12" s="46"/>
      <x:c r="D12" s="46"/>
      <x:c r="E12" s="46"/>
      <x:c r="F12" s="46"/>
    </x:row>
    <x:row r="13">
      <x:c r="A13" s="46"/>
      <x:c r="B13" s="46"/>
      <x:c r="C13" s="46"/>
      <x:c r="D13" s="46"/>
      <x:c r="E13" s="46"/>
      <x:c r="F13" s="46"/>
    </x:row>
    <x:row r="14">
      <x:c r="A14" s="47" t="str">
        <x:v>Как читать модель инвестору</x:v>
      </x:c>
      <x:c r="B14" s="47"/>
      <x:c r="C14" s="47"/>
      <x:c r="D14" s="47"/>
      <x:c r="E14" s="47"/>
      <x:c r="F14" s="47"/>
    </x:row>
    <x:row r="15">
      <x:c r="A15" s="91" t="str">
        <x:v>Базовый сценарий</x:v>
      </x:c>
      <x:c r="B15" s="46" t="str">
        <x:v>Не включает success fee, платные модули и грантовый доход.</x:v>
      </x:c>
      <x:c r="C15" s="46"/>
      <x:c r="D15" s="46"/>
      <x:c r="E15" s="46"/>
      <x:c r="F15" s="46"/>
    </x:row>
    <x:row r="16">
      <x:c r="A16" s="91" t="str">
        <x:v>Налоги / поддержка</x:v>
      </x:c>
      <x:c r="B16" s="46" t="str">
        <x:v>Детальная механика остаётся в полном SSOT; здесь показан только итоговый экономический эффект.</x:v>
      </x:c>
      <x:c r="C16" s="46"/>
      <x:c r="D16" s="46"/>
      <x:c r="E16" s="46"/>
      <x:c r="F16" s="46"/>
    </x:row>
    <x:row r="17">
      <x:c r="A17" s="91" t="str">
        <x:v>Оценка</x:v>
      </x:c>
      <x:c r="B17" s="46" t="str">
        <x:v>Стоимость на М36 — сценарная оценка, а не гарантированная цена выхода.</x:v>
      </x:c>
      <x:c r="C17" s="46"/>
      <x:c r="D17" s="46"/>
      <x:c r="E17" s="46"/>
      <x:c r="F17" s="46"/>
    </x:row>
    <x:row r="18">
      <x:c r="A18" s="91" t="str">
        <x:v>Размытие</x:v>
      </x:c>
      <x:c r="B18" s="46" t="str">
        <x:v>Стоимость доли инвестора на М36 уже учитывает два модельных будущих раунда.</x:v>
      </x:c>
      <x:c r="C18" s="46"/>
      <x:c r="D18" s="46"/>
      <x:c r="E18" s="46"/>
      <x:c r="F18" s="46"/>
    </x:row>
    <x:row r="19">
      <x:c r="A19" s="91" t="str">
        <x:v>Финансирование</x:v>
      </x:c>
      <x:c r="B19" s="46" t="str">
        <x:v>15 млн ₽ сохраняют cash положительным, но модель временно уходит ниже резерва 2,8 млн ₽.</x:v>
      </x:c>
      <x:c r="C19" s="46"/>
      <x:c r="D19" s="46"/>
      <x:c r="E19" s="46"/>
      <x:c r="F19" s="46"/>
    </x:row>
    <x:row r="20">
      <x:c r="A20" s="91" t="str">
        <x:v>Назначение</x:v>
      </x:c>
      <x:c r="B20" s="46" t="str">
        <x:v>Первичный обзор для инвестора; для due diligence используется валидированная полная модель v1.5.</x:v>
      </x:c>
      <x:c r="C20" s="46"/>
      <x:c r="D20" s="46"/>
      <x:c r="E20" s="46"/>
      <x:c r="F20" s="46"/>
    </x:row>
    <x:row r="21">
      <x:c r="A21" s="46"/>
      <x:c r="B21" s="46"/>
      <x:c r="C21" s="46"/>
      <x:c r="D21" s="46"/>
      <x:c r="E21" s="46"/>
      <x:c r="F21" s="46"/>
    </x:row>
    <x:row r="22">
      <x:c r="A22" s="46"/>
      <x:c r="B22" s="46"/>
      <x:c r="C22" s="46"/>
      <x:c r="D22" s="46"/>
      <x:c r="E22" s="46"/>
      <x:c r="F22" s="46"/>
    </x:row>
    <x:row r="23">
      <x:c r="A23" s="53" t="str">
        <x:v>Источник</x:v>
      </x:c>
      <x:c r="B23" s="53" t="str">
        <x:v>Файл</x:v>
      </x:c>
      <x:c r="C23" s="53" t="str">
        <x:v>Статус</x:v>
      </x:c>
      <x:c r="D23" s="53" t="str">
        <x:v>Назначение</x:v>
      </x:c>
      <x:c r="E23" s="46"/>
      <x:c r="F23" s="46"/>
    </x:row>
    <x:row r="24">
      <x:c r="A24" s="46" t="str">
        <x:v>Внутренняя валидированная модель</x:v>
      </x:c>
      <x:c r="B24" s="46" t="str">
        <x:v>QORSYS_FINMODEL_v1.5_TAX_SUPPORT_FINAL.xlsx</x:v>
      </x:c>
      <x:c r="C24" s="46" t="str">
        <x:v>VALID</x:v>
      </x:c>
      <x:c r="D24" s="46" t="str">
        <x:v>Источник всех цифр в этой упрощённой модели</x:v>
      </x:c>
      <x:c r="E24" s="46"/>
      <x:c r="F24" s="46"/>
    </x:row>
  </x:sheetData>
  <x:mergeCells>
    <x:mergeCell ref="A1:F1"/>
    <x:mergeCell ref="A14:F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34" hidden="0" customWidth="1"/>
    <x:col min="7" max="7" width="24" hidden="0" customWidth="1"/>
    <x:col min="8" max="8" width="24" hidden="0" customWidth="1"/>
  </x:cols>
  <x:sheetData>
    <x:row r="1">
      <x:c r="A1" s="3" t="str">
        <x:v>QORSYS — исходные данные из валидированного SSOT v1.5</x:v>
      </x:c>
      <x:c r="B1" s="3"/>
      <x:c r="C1" s="3"/>
      <x:c r="D1" s="3"/>
      <x:c r="E1" s="3"/>
      <x:c r="F1" s="3"/>
      <x:c r="G1" s="3"/>
      <x:c r="H1" s="3"/>
    </x:row>
    <x:row r="3">
      <x:c r="A3" s="7" t="str">
        <x:v>Показатель</x:v>
      </x:c>
      <x:c r="B3" s="7" t="str">
        <x:v>Год 1</x:v>
      </x:c>
      <x:c r="C3" s="7" t="str">
        <x:v>Год 2</x:v>
      </x:c>
      <x:c r="D3" s="7" t="str">
        <x:v>Год 3</x:v>
      </x:c>
      <x:c r="E3" s="7" t="str">
        <x:v>Источник</x:v>
      </x:c>
      <x:c r="G3" s="7" t="str">
        <x:v>Показатель</x:v>
      </x:c>
      <x:c r="H3" s="7" t="str">
        <x:v>Значение</x:v>
      </x:c>
    </x:row>
    <x:row r="4">
      <x:c r="A4" t="str">
        <x:v>Выручка, ₽</x:v>
      </x:c>
      <x:c r="B4" s="12" t="n">
        <x:v>66665934.03317751</x:v>
      </x:c>
      <x:c r="C4" s="12" t="n">
        <x:v>161140839.27694833</x:v>
      </x:c>
      <x:c r="D4" s="12" t="n">
        <x:v>307258157.9225837</x:v>
      </x:c>
      <x:c r="E4" t="str">
        <x:v>QORSYS FINMODEL v1.5 / Сводка</x:v>
      </x:c>
      <x:c r="G4" t="str">
        <x:v>Инвестиция, ₽</x:v>
      </x:c>
      <x:c r="H4" s="12" t="n">
        <x:v>15000000</x:v>
      </x:c>
    </x:row>
    <x:row r="5">
      <x:c r="A5" t="str">
        <x:v>ARR, ₽</x:v>
      </x:c>
      <x:c r="B5" s="12" t="n">
        <x:v>56919280.72325122</x:v>
      </x:c>
      <x:c r="C5" s="12" t="n">
        <x:v>139253724.44725752</x:v>
      </x:c>
      <x:c r="D5" s="12" t="n">
        <x:v>268676978.032399</x:v>
      </x:c>
      <x:c r="E5" t="str">
        <x:v>QORSYS FINMODEL v1.5 / Сводка</x:v>
      </x:c>
      <x:c r="G5" t="str">
        <x:v>Доля инвестора</x:v>
      </x:c>
      <x:c r="H5" s="14" t="n">
        <x:v>0.1</x:v>
      </x:c>
    </x:row>
    <x:row r="6">
      <x:c r="A6" t="str">
        <x:v>Активные клиенты Ядра</x:v>
      </x:c>
      <x:c r="B6" s="12" t="n">
        <x:v>18.973093574417074</x:v>
      </x:c>
      <x:c r="C6" s="12" t="n">
        <x:v>46.41790814908584</x:v>
      </x:c>
      <x:c r="D6" s="12" t="n">
        <x:v>89.55899267746634</x:v>
      </x:c>
      <x:c r="E6" t="str">
        <x:v>QORSYS FINMODEL v1.5 / Сводка</x:v>
      </x:c>
      <x:c r="G6" t="str">
        <x:v>Pre-money, ₽</x:v>
      </x:c>
      <x:c r="H6" s="12" t="n">
        <x:v>135000000</x:v>
      </x:c>
    </x:row>
    <x:row r="7">
      <x:c r="A7" t="str">
        <x:v>Валовая маржа</x:v>
      </x:c>
      <x:c r="B7" s="14" t="n">
        <x:v>0.6697742850941547</x:v>
      </x:c>
      <x:c r="C7" s="14" t="n">
        <x:v>0.7492758398859904</x:v>
      </x:c>
      <x:c r="D7" s="14" t="n">
        <x:v>0.7708400594724432</x:v>
      </x:c>
      <x:c r="E7" t="str">
        <x:v>QORSYS FINMODEL v1.5 / Сводка</x:v>
      </x:c>
      <x:c r="G7" t="str">
        <x:v>Post-money, ₽</x:v>
      </x:c>
      <x:c r="H7" s="12" t="n">
        <x:v>150000000</x:v>
      </x:c>
    </x:row>
    <x:row r="8">
      <x:c r="A8" t="str">
        <x:v>EBITDA, ₽</x:v>
      </x:c>
      <x:c r="B8" s="12" t="n">
        <x:v>-10555497.69279445</x:v>
      </x:c>
      <x:c r="C8" s="12" t="n">
        <x:v>50370498.68916887</x:v>
      </x:c>
      <x:c r="D8" s="12" t="n">
        <x:v>157772457.72643772</x:v>
      </x:c>
      <x:c r="E8" t="str">
        <x:v>QORSYS FINMODEL v1.5 / Сводка</x:v>
      </x:c>
      <x:c r="G8" t="str">
        <x:v>CAC, ₽</x:v>
      </x:c>
      <x:c r="H8" s="12" t="n">
        <x:v>690148.3636363634</x:v>
      </x:c>
    </x:row>
    <x:row r="9">
      <x:c r="A9" t="str">
        <x:v>Денежные средства на конец года, ₽</x:v>
      </x:c>
      <x:c r="B9" s="12" t="n">
        <x:v>2444524.286210225</x:v>
      </x:c>
      <x:c r="C9" s="12" t="n">
        <x:v>47980797.79707064</x:v>
      </x:c>
      <x:c r="D9" s="12" t="n">
        <x:v>196475080.95682967</x:v>
      </x:c>
      <x:c r="E9" t="str">
        <x:v>QORSYS FINMODEL v1.5 / Сводка</x:v>
      </x:c>
      <x:c r="G9" t="str">
        <x:v>Валовая маржа Ядра</x:v>
      </x:c>
      <x:c r="H9" s="16" t="n">
        <x:v>0.82</x:v>
      </x:c>
    </x:row>
    <x:row r="10">
      <x:c r="G10" t="str">
        <x:v>Окупаемость CAC, мес.</x:v>
      </x:c>
      <x:c r="H10" s="12" t="n">
        <x:v>3.3665773835920167</x:v>
      </x:c>
    </x:row>
    <x:row r="11">
      <x:c r="G11" t="str">
        <x:v>Вклад за 24 мес. / CAC</x:v>
      </x:c>
      <x:c r="H11" s="12" t="n">
        <x:v>8.032473023978534</x:v>
      </x:c>
    </x:row>
    <x:row r="12">
      <x:c r="A12" s="7" t="str">
        <x:v>Сценарий</x:v>
      </x:c>
      <x:c r="B12" s="7" t="str">
        <x:v>Клиенты М36</x:v>
      </x:c>
      <x:c r="C12" s="7" t="str">
        <x:v>ARR М36, ₽</x:v>
      </x:c>
      <x:c r="D12" s="7" t="str">
        <x:v>Стоимость компании М36, ₽</x:v>
      </x:c>
      <x:c r="E12" s="7" t="str">
        <x:v>Стоимость доли инвестора М36, ₽</x:v>
      </x:c>
      <x:c r="F12" s="7" t="str">
        <x:v>MOIC</x:v>
      </x:c>
      <x:c r="G12" t="str">
        <x:v>Месяц безубытка</x:v>
      </x:c>
      <x:c r="H12" s="12" t="n">
        <x:v>10</x:v>
      </x:c>
    </x:row>
    <x:row r="13">
      <x:c r="A13" t="str">
        <x:v>Консервативный</x:v>
      </x:c>
      <x:c r="B13" t="n">
        <x:v>37.335636533882266</x:v>
      </x:c>
      <x:c r="C13" s="12" t="n">
        <x:v>100806218.64148211</x:v>
      </x:c>
      <x:c r="D13" s="12" t="n">
        <x:v>201612437.28296423</x:v>
      </x:c>
      <x:c r="E13" s="12" t="n">
        <x:v>13211219.467790622</x:v>
      </x:c>
      <x:c r="F13" s="16" t="n">
        <x:v>0.8807479645193749</x:v>
      </x:c>
      <x:c r="G13" t="str">
        <x:v>Минимальный cash, ₽</x:v>
      </x:c>
      <x:c r="H13" s="12" t="n">
        <x:v>1631167.4553679358</x:v>
      </x:c>
    </x:row>
    <x:row r="14">
      <x:c r="A14" t="str">
        <x:v>Базовый</x:v>
      </x:c>
      <x:c r="B14" t="n">
        <x:v>89.55899267746626</x:v>
      </x:c>
      <x:c r="C14" s="12" t="n">
        <x:v>268676978.03239876</x:v>
      </x:c>
      <x:c r="D14" s="12" t="n">
        <x:v>806030934.0971963</x:v>
      </x:c>
      <x:c r="E14" s="12" t="n">
        <x:v>52817433.84333426</x:v>
      </x:c>
      <x:c r="F14" s="16" t="n">
        <x:v>3.5211622562222837</x:v>
      </x:c>
      <x:c r="G14" t="str">
        <x:v>Целевой резерв, ₽</x:v>
      </x:c>
      <x:c r="H14" s="12" t="n">
        <x:v>2800000</x:v>
      </x:c>
    </x:row>
    <x:row r="15">
      <x:c r="A15" t="str">
        <x:v>Целевой</x:v>
      </x:c>
      <x:c r="B15" t="n">
        <x:v>155.0562613188273</x:v>
      </x:c>
      <x:c r="C15" s="12" t="n">
        <x:v>465168783.95648193</x:v>
      </x:c>
      <x:c r="D15" s="12" t="n">
        <x:v>1860675135.8259277</x:v>
      </x:c>
      <x:c r="E15" s="12" t="n">
        <x:v>121925948.16537422</x:v>
      </x:c>
      <x:c r="F15" s="16" t="n">
        <x:v>8.128396544358282</x:v>
      </x:c>
      <x:c r="G15" t="str">
        <x:v>Доп. капитал до резерва, ₽</x:v>
      </x:c>
      <x:c r="H15" s="12" t="n">
        <x:v>1168832.5446320642</x:v>
      </x:c>
    </x:row>
    <x:row r="18">
      <x:c r="A18" s="7" t="str">
        <x:v>Допущение</x:v>
      </x:c>
      <x:c r="B18" s="7" t="str">
        <x:v>Консервативный</x:v>
      </x:c>
      <x:c r="C18" s="7" t="str">
        <x:v>Базовый</x:v>
      </x:c>
      <x:c r="D18" s="7" t="str">
        <x:v>Целевой</x:v>
      </x:c>
      <x:c r="E18" s="7" t="str">
        <x:v>Источник</x:v>
      </x:c>
    </x:row>
    <x:row r="19">
      <x:c r="A19" t="str">
        <x:v>Аудит → Оптимизация</x:v>
      </x:c>
      <x:c r="B19" s="14" t="n">
        <x:v>0.45</x:v>
      </x:c>
      <x:c r="C19" s="14" t="n">
        <x:v>0.55</x:v>
      </x:c>
      <x:c r="D19" s="14" t="n">
        <x:v>0.65</x:v>
      </x:c>
      <x:c r="E19" t="str">
        <x:v>QORSYS FINMODEL v1.5 / Допущения</x:v>
      </x:c>
    </x:row>
    <x:row r="20">
      <x:c r="A20" t="str">
        <x:v>Оптимизация → Ядро</x:v>
      </x:c>
      <x:c r="B20" s="14" t="n">
        <x:v>0.7</x:v>
      </x:c>
      <x:c r="C20" s="14" t="n">
        <x:v>0.8</x:v>
      </x:c>
      <x:c r="D20" s="14" t="n">
        <x:v>0.8</x:v>
      </x:c>
      <x:c r="E20" t="str">
        <x:v>QORSYS FINMODEL v1.5 / Допущения</x:v>
      </x:c>
    </x:row>
    <x:row r="21">
      <x:c r="A21" t="str">
        <x:v>Ежемесячный отток</x:v>
      </x:c>
      <x:c r="B21" s="14" t="n">
        <x:v>0.015</x:v>
      </x:c>
      <x:c r="C21" s="14" t="n">
        <x:v>0.01</x:v>
      </x:c>
      <x:c r="D21" s="14" t="n">
        <x:v>0.005</x:v>
      </x:c>
      <x:c r="E21" t="str">
        <x:v>QORSYS FINMODEL v1.5 / Допущения</x:v>
      </x:c>
    </x:row>
    <x:row r="22">
      <x:c r="A22" t="str">
        <x:v>Цена Ядра / мес., ₽</x:v>
      </x:c>
      <x:c r="B22" s="12" t="n">
        <x:v>225000</x:v>
      </x:c>
      <x:c r="C22" s="12" t="n">
        <x:v>250000</x:v>
      </x:c>
      <x:c r="D22" s="12" t="n">
        <x:v>250000</x:v>
      </x:c>
      <x:c r="E22" t="str">
        <x:v>QORSYS FINMODEL v1.5 / Допущения</x:v>
      </x:c>
    </x:row>
    <x:row r="23">
      <x:c r="A23" t="str">
        <x:v>Средний чек оптимизации, ₽</x:v>
      </x:c>
      <x:c r="B23" s="12" t="n">
        <x:v>1200000</x:v>
      </x:c>
      <x:c r="C23" s="12" t="n">
        <x:v>1500000</x:v>
      </x:c>
      <x:c r="D23" s="12" t="n">
        <x:v>1800000</x:v>
      </x:c>
      <x:c r="E23" t="str">
        <x:v>QORSYS FINMODEL v1.5 / Допущения</x:v>
      </x:c>
    </x:row>
    <x:row r="24">
      <x:c r="A24" t="str">
        <x:v>Себестоимость аудита, ₽</x:v>
      </x:c>
      <x:c r="B24" s="12" t="n">
        <x:v>200000</x:v>
      </x:c>
      <x:c r="C24" s="12" t="n">
        <x:v>180000</x:v>
      </x:c>
      <x:c r="D24" s="12" t="n">
        <x:v>150000</x:v>
      </x:c>
      <x:c r="E24" t="str">
        <x:v>QORSYS FINMODEL v1.5 / Допущения</x:v>
      </x:c>
    </x:row>
    <x:row r="25">
      <x:c r="A25" t="str">
        <x:v>Прямая себестоимость оптимизации, ₽</x:v>
      </x:c>
      <x:c r="B25" s="12" t="n">
        <x:v>450000</x:v>
      </x:c>
      <x:c r="C25" s="12" t="n">
        <x:v>350000</x:v>
      </x:c>
      <x:c r="D25" s="12" t="n">
        <x:v>300000</x:v>
      </x:c>
      <x:c r="E25" t="str">
        <x:v>QORSYS FINMODEL v1.5 / Допущения</x:v>
      </x:c>
    </x:row>
    <x:row r="28">
      <x:c r="A28" s="10" t="str">
        <x:v>Источник модели</x:v>
      </x:c>
      <x:c r="B28" t="str">
        <x:v>QORSYS_FINMODEL_v1.5_TAX_SUPPORT_FINAL.xlsx</x:v>
      </x:c>
    </x:row>
    <x:row r="29">
      <x:c r="A29" s="10" t="str">
        <x:v>Статус источника</x:v>
      </x:c>
      <x:c r="B29" t="str">
        <x:v>Валидированный финальный SSOT</x:v>
      </x:c>
    </x:row>
    <x:row r="30">
      <x:c r="A30" s="10" t="str">
        <x:v>Success fee в базовом сценарии</x:v>
      </x:c>
      <x:c r="B30" t="str">
        <x:v>Нет</x:v>
      </x:c>
    </x:row>
    <x:row r="31">
      <x:c r="A31" s="10" t="str">
        <x:v>Платные модули в базовом сценарии</x:v>
      </x:c>
      <x:c r="B31" t="str">
        <x:v>Нет</x:v>
      </x:c>
    </x:row>
    <x:row r="32">
      <x:c r="A32" s="10" t="str">
        <x:v>Гранты в базовом сценарии</x:v>
      </x:c>
      <x:c r="B32" t="str">
        <x:v>Нет</x:v>
      </x:c>
    </x:row>
    <x:row r="33">
      <x:c r="A33" s="10" t="str">
        <x:v>Налоговый / payroll-контур</x:v>
      </x:c>
      <x:c r="B33" t="str">
        <x:v>Учтён в текущем денежном потоке</x:v>
      </x:c>
    </x:row>
    <x:row r="34">
      <x:c r="A34" s="10" t="str">
        <x:v>Ликвидность инвестора</x:v>
      </x:c>
      <x:c r="B34" t="str">
        <x:v>Гарантированного выхода нет</x:v>
      </x:c>
    </x:row>
  </x:sheetData>
  <x:mergeCells>
    <x:mergeCell ref="A1:H1"/>
  </x:mergeCells>
  <x:pageMargins left="0.7" right="0.7" top="0.75" bottom="0.75" header="0.3" footer="0.3"/>
</x:worksheet>
</file>